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5" sheetId="3" r:id="rId3"/>
    <sheet name="Hoja4" sheetId="4" r:id="rId4"/>
    <sheet name="Hoja3" sheetId="5" r:id="rId5"/>
    <sheet name="Hoja6" sheetId="6" r:id="rId6"/>
    <sheet name="Hoja7" sheetId="7" r:id="rId7"/>
  </sheets>
  <definedNames>
    <definedName name="_xlnm.Print_Area" localSheetId="0">'Hoja1'!$A$1:$J$23</definedName>
    <definedName name="_xlnm.Print_Area" localSheetId="1">'Hoja2'!$B$5:$G$24</definedName>
    <definedName name="_xlnm.Print_Area" localSheetId="3">'Hoja4'!$A$1:$J$30</definedName>
  </definedNames>
  <calcPr fullCalcOnLoad="1"/>
</workbook>
</file>

<file path=xl/sharedStrings.xml><?xml version="1.0" encoding="utf-8"?>
<sst xmlns="http://schemas.openxmlformats.org/spreadsheetml/2006/main" count="92" uniqueCount="70">
  <si>
    <t>FECHA</t>
  </si>
  <si>
    <t>DOCUMENTO</t>
  </si>
  <si>
    <t>Nº</t>
  </si>
  <si>
    <t>PROVEEDOR</t>
  </si>
  <si>
    <t>RUT</t>
  </si>
  <si>
    <t>IMPUTACION</t>
  </si>
  <si>
    <t>TOTAL</t>
  </si>
  <si>
    <t>Convenio</t>
  </si>
  <si>
    <t>Sinde S.A.</t>
  </si>
  <si>
    <t>06.03.06</t>
  </si>
  <si>
    <t>Flotante</t>
  </si>
  <si>
    <t>Medicamentos</t>
  </si>
  <si>
    <t>Gas</t>
  </si>
  <si>
    <t>Insumos</t>
  </si>
  <si>
    <t>INSUMOS</t>
  </si>
  <si>
    <t>MEDICAMENTOS</t>
  </si>
  <si>
    <t>MAT. ASEO</t>
  </si>
  <si>
    <t>MAT. OFICINA</t>
  </si>
  <si>
    <t>IMPRESOS</t>
  </si>
  <si>
    <t>LUBRICANTES</t>
  </si>
  <si>
    <t>Rep. De Equipos</t>
  </si>
  <si>
    <t>MOBILIARIO</t>
  </si>
  <si>
    <t>GAS</t>
  </si>
  <si>
    <t>Rep. Y Mant. De Vehiculos</t>
  </si>
  <si>
    <t>Rep. De Edif.</t>
  </si>
  <si>
    <t>FLOTANTE</t>
  </si>
  <si>
    <t>ESTERILIZACION</t>
  </si>
  <si>
    <t>PUBLICIDAD</t>
  </si>
  <si>
    <t>GPS</t>
  </si>
  <si>
    <t>31.05.11</t>
  </si>
  <si>
    <t>22.06.11</t>
  </si>
  <si>
    <t>Computadores</t>
  </si>
  <si>
    <t>Mat. Aseo</t>
  </si>
  <si>
    <t>Eq. Menores</t>
  </si>
  <si>
    <t>Impresiones</t>
  </si>
  <si>
    <t>Mob. Y Otros</t>
  </si>
  <si>
    <t>Mantención Equipos</t>
  </si>
  <si>
    <t>Otros Ss.</t>
  </si>
  <si>
    <t>Material Oficina</t>
  </si>
  <si>
    <t>Mat. Rep. Edif.</t>
  </si>
  <si>
    <t>Manenc. Vehículo</t>
  </si>
  <si>
    <t>Computac. Material</t>
  </si>
  <si>
    <t>COMPROBANTE</t>
  </si>
  <si>
    <t>NÚMERO</t>
  </si>
  <si>
    <t>CUENTA</t>
  </si>
  <si>
    <t>DENOMINACION</t>
  </si>
  <si>
    <t>DEBE</t>
  </si>
  <si>
    <t>HABER</t>
  </si>
  <si>
    <t>22-1</t>
  </si>
  <si>
    <t>Ingreso</t>
  </si>
  <si>
    <t>07.01.11</t>
  </si>
  <si>
    <t>N°</t>
  </si>
  <si>
    <t>Venta de Servicios</t>
  </si>
  <si>
    <t>Otros Ingresos Corrientes</t>
  </si>
  <si>
    <t>22-7</t>
  </si>
  <si>
    <t>18.03.11</t>
  </si>
  <si>
    <t>Recuperación art. 12 Ley 18.196</t>
  </si>
  <si>
    <t>Transferencias del Sector Privado</t>
  </si>
  <si>
    <t>22-12</t>
  </si>
  <si>
    <t>13.05.11</t>
  </si>
  <si>
    <t>22-14</t>
  </si>
  <si>
    <t>22-21</t>
  </si>
  <si>
    <t>29.07.11</t>
  </si>
  <si>
    <t>TOTALES $</t>
  </si>
  <si>
    <t>22-15</t>
  </si>
  <si>
    <t>De la Municipalidad a Ss. Incorporados</t>
  </si>
  <si>
    <t>115050306001</t>
  </si>
  <si>
    <t>Atención Primaria Ley 19378, art 49</t>
  </si>
  <si>
    <t>96.694.140-5</t>
  </si>
  <si>
    <t>CTA. CONTABLE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</si>
</sst>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#,##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quotePrefix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 quotePrefix="1">
      <alignment/>
    </xf>
    <xf numFmtId="3" fontId="5" fillId="0" borderId="1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left"/>
    </xf>
    <xf numFmtId="3" fontId="5" fillId="0" borderId="18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 quotePrefix="1">
      <alignment horizontal="center"/>
    </xf>
    <xf numFmtId="3" fontId="0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104775</xdr:rowOff>
    </xdr:from>
    <xdr:to>
      <xdr:col>8</xdr:col>
      <xdr:colOff>704850</xdr:colOff>
      <xdr:row>9</xdr:row>
      <xdr:rowOff>19050</xdr:rowOff>
    </xdr:to>
    <xdr:sp>
      <xdr:nvSpPr>
        <xdr:cNvPr id="1" name="Rectangle 9"/>
        <xdr:cNvSpPr>
          <a:spLocks/>
        </xdr:cNvSpPr>
      </xdr:nvSpPr>
      <xdr:spPr>
        <a:xfrm>
          <a:off x="161925" y="1714500"/>
          <a:ext cx="6419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DETALLE DE PASIVOS DEL DEPTO. DE SALUD MUNICIPAL DE COLBUN, AL 31.03.13.</a:t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3</xdr:col>
      <xdr:colOff>695325</xdr:colOff>
      <xdr:row>4</xdr:row>
      <xdr:rowOff>66675</xdr:rowOff>
    </xdr:to>
    <xdr:sp>
      <xdr:nvSpPr>
        <xdr:cNvPr id="2" name="Rectangle 10"/>
        <xdr:cNvSpPr>
          <a:spLocks/>
        </xdr:cNvSpPr>
      </xdr:nvSpPr>
      <xdr:spPr>
        <a:xfrm>
          <a:off x="152400" y="485775"/>
          <a:ext cx="18192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CHILE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LINARES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I. MUNICIPALIDAD DE COLBUN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Depto. De Salud</a:t>
          </a:r>
        </a:p>
      </xdr:txBody>
    </xdr:sp>
    <xdr:clientData/>
  </xdr:twoCellAnchor>
  <xdr:twoCellAnchor>
    <xdr:from>
      <xdr:col>5</xdr:col>
      <xdr:colOff>533400</xdr:colOff>
      <xdr:row>13</xdr:row>
      <xdr:rowOff>38100</xdr:rowOff>
    </xdr:from>
    <xdr:to>
      <xdr:col>9</xdr:col>
      <xdr:colOff>9525</xdr:colOff>
      <xdr:row>18</xdr:row>
      <xdr:rowOff>47625</xdr:rowOff>
    </xdr:to>
    <xdr:sp>
      <xdr:nvSpPr>
        <xdr:cNvPr id="3" name="Rectangle 158"/>
        <xdr:cNvSpPr>
          <a:spLocks/>
        </xdr:cNvSpPr>
      </xdr:nvSpPr>
      <xdr:spPr>
        <a:xfrm>
          <a:off x="3609975" y="4695825"/>
          <a:ext cx="29813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RUTH MENDEZ DIAZ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6</xdr:row>
      <xdr:rowOff>47625</xdr:rowOff>
    </xdr:from>
    <xdr:to>
      <xdr:col>8</xdr:col>
      <xdr:colOff>276225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38325" y="1504950"/>
          <a:ext cx="62960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AJUSTES A INGRESOS DEL DEPTO. DE SALUD MUNICIPAL DE COLBUN, AÑO 2011</a:t>
          </a:r>
        </a:p>
      </xdr:txBody>
    </xdr:sp>
    <xdr:clientData/>
  </xdr:twoCellAnchor>
  <xdr:twoCellAnchor>
    <xdr:from>
      <xdr:col>1</xdr:col>
      <xdr:colOff>9525</xdr:colOff>
      <xdr:row>0</xdr:row>
      <xdr:rowOff>76200</xdr:rowOff>
    </xdr:from>
    <xdr:to>
      <xdr:col>4</xdr:col>
      <xdr:colOff>180975</xdr:colOff>
      <xdr:row>4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71525" y="76200"/>
          <a:ext cx="23812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CHILE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LINARES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ILUSTRE MUNICIPALIDAD DE COLBUN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Depto. De Salud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88"/>
  <sheetViews>
    <sheetView tabSelected="1" zoomScalePageLayoutView="0" workbookViewId="0" topLeftCell="A1">
      <selection activeCell="A1" sqref="A1:J23"/>
    </sheetView>
  </sheetViews>
  <sheetFormatPr defaultColWidth="9.140625" defaultRowHeight="12.75"/>
  <cols>
    <col min="1" max="1" width="2.421875" style="0" customWidth="1"/>
    <col min="2" max="2" width="5.57421875" style="0" customWidth="1"/>
    <col min="3" max="3" width="11.140625" style="0" customWidth="1"/>
    <col min="4" max="4" width="13.421875" style="0" customWidth="1"/>
    <col min="5" max="5" width="13.57421875" style="0" customWidth="1"/>
    <col min="6" max="6" width="11.421875" style="0" customWidth="1"/>
    <col min="7" max="7" width="17.140625" style="0" customWidth="1"/>
    <col min="8" max="8" width="13.421875" style="0" customWidth="1"/>
    <col min="9" max="9" width="10.57421875" style="0" customWidth="1"/>
    <col min="10" max="10" width="0.5625" style="0" customWidth="1"/>
    <col min="11" max="11" width="5.00390625" style="0" hidden="1" customWidth="1"/>
    <col min="12" max="12" width="11.140625" style="0" customWidth="1"/>
    <col min="13" max="13" width="10.28125" style="0" customWidth="1"/>
    <col min="14" max="15" width="8.8515625" style="0" customWidth="1"/>
    <col min="16" max="16" width="10.28125" style="0" customWidth="1"/>
    <col min="17" max="18" width="8.8515625" style="0" customWidth="1"/>
    <col min="19" max="23" width="10.28125" style="0" customWidth="1"/>
    <col min="24" max="24" width="11.28125" style="0" customWidth="1"/>
    <col min="25" max="25" width="11.57421875" style="0" customWidth="1"/>
    <col min="26" max="27" width="11.140625" style="0" customWidth="1"/>
    <col min="28" max="28" width="9.8515625" style="0" customWidth="1"/>
    <col min="29" max="29" width="10.421875" style="0" customWidth="1"/>
    <col min="30" max="30" width="12.421875" style="0" customWidth="1"/>
    <col min="31" max="31" width="9.28125" style="0" customWidth="1"/>
    <col min="32" max="34" width="12.7109375" style="0" customWidth="1"/>
  </cols>
  <sheetData>
    <row r="1" ht="36" customHeight="1">
      <c r="E1" s="15"/>
    </row>
    <row r="2" ht="15" customHeight="1">
      <c r="E2" s="15"/>
    </row>
    <row r="3" ht="15" customHeight="1"/>
    <row r="4" ht="15" customHeight="1"/>
    <row r="5" ht="9" customHeight="1"/>
    <row r="6" ht="36.75" customHeight="1"/>
    <row r="7" ht="15" customHeight="1"/>
    <row r="8" ht="28.5" customHeight="1">
      <c r="AD8">
        <v>24736996</v>
      </c>
    </row>
    <row r="9" spans="12:23" ht="15" customHeight="1"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62.25" customHeight="1" thickBot="1"/>
    <row r="11" spans="2:32" ht="38.25" customHeight="1" thickBot="1">
      <c r="B11" s="59" t="s">
        <v>2</v>
      </c>
      <c r="C11" s="2" t="s">
        <v>0</v>
      </c>
      <c r="D11" s="1" t="s">
        <v>1</v>
      </c>
      <c r="E11" s="1" t="s">
        <v>3</v>
      </c>
      <c r="F11" s="1" t="s">
        <v>4</v>
      </c>
      <c r="G11" s="1" t="s">
        <v>69</v>
      </c>
      <c r="H11" s="3" t="s">
        <v>5</v>
      </c>
      <c r="I11" s="3" t="s">
        <v>6</v>
      </c>
      <c r="J11" s="5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  <c r="AF11" s="15"/>
    </row>
    <row r="12" spans="2:32" ht="16.5" customHeight="1" thickBot="1">
      <c r="B12" s="64">
        <v>1</v>
      </c>
      <c r="C12" s="65" t="s">
        <v>9</v>
      </c>
      <c r="D12" s="66" t="s">
        <v>7</v>
      </c>
      <c r="E12" s="67" t="s">
        <v>8</v>
      </c>
      <c r="F12" s="68" t="s">
        <v>68</v>
      </c>
      <c r="G12" s="69" t="s">
        <v>10</v>
      </c>
      <c r="H12" s="70">
        <v>2153407</v>
      </c>
      <c r="I12" s="71">
        <v>23158170</v>
      </c>
      <c r="J12" s="58"/>
      <c r="L12" s="6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62"/>
      <c r="AE12" s="15"/>
      <c r="AF12" s="63"/>
    </row>
    <row r="13" spans="2:47" ht="64.5" customHeight="1">
      <c r="B13" s="60"/>
      <c r="C13" s="11"/>
      <c r="D13" s="11"/>
      <c r="E13" s="11"/>
      <c r="F13" s="11"/>
      <c r="G13" s="11"/>
      <c r="H13" s="11"/>
      <c r="I13" s="11"/>
      <c r="J13" s="11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47" ht="12.75">
      <c r="B14" s="60"/>
      <c r="C14" s="11"/>
      <c r="D14" s="11"/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2:47" ht="12.75">
      <c r="B15" s="60"/>
      <c r="C15" s="11"/>
      <c r="D15" s="11"/>
      <c r="E15" s="11"/>
      <c r="F15" s="11"/>
      <c r="G15" s="11"/>
      <c r="H15" s="11"/>
      <c r="I15" s="11"/>
      <c r="J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2:47" ht="44.25" customHeight="1">
      <c r="B16" s="60"/>
      <c r="C16" s="11"/>
      <c r="D16" s="11"/>
      <c r="E16" s="11"/>
      <c r="F16" s="11"/>
      <c r="G16" s="11"/>
      <c r="H16" s="11"/>
      <c r="I16" s="11"/>
      <c r="J16" s="11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2:47" ht="12.75">
      <c r="B17" s="60"/>
      <c r="C17" s="11"/>
      <c r="D17" s="11"/>
      <c r="E17" s="11"/>
      <c r="F17" s="11"/>
      <c r="G17" s="11"/>
      <c r="H17" s="11"/>
      <c r="I17" s="11"/>
      <c r="J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2:47" ht="12.75">
      <c r="B18" s="60"/>
      <c r="C18" s="11"/>
      <c r="D18" s="11"/>
      <c r="E18" s="11"/>
      <c r="F18" s="11"/>
      <c r="G18" s="11"/>
      <c r="H18" s="11"/>
      <c r="I18" s="11"/>
      <c r="J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2:47" ht="12.75">
      <c r="B19" s="60"/>
      <c r="C19" s="11"/>
      <c r="D19" s="11"/>
      <c r="E19" s="11"/>
      <c r="F19" s="11"/>
      <c r="G19" s="11"/>
      <c r="H19" s="11"/>
      <c r="I19" s="11"/>
      <c r="J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2:47" ht="12.75">
      <c r="B20" s="15"/>
      <c r="C20" s="11"/>
      <c r="D20" s="11"/>
      <c r="E20" s="11"/>
      <c r="F20" s="11"/>
      <c r="G20" s="11"/>
      <c r="H20" s="11"/>
      <c r="I20" s="11"/>
      <c r="J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2:47" ht="12.75">
      <c r="B21" s="15"/>
      <c r="C21" s="11"/>
      <c r="D21" s="11"/>
      <c r="E21" s="11"/>
      <c r="F21" s="11"/>
      <c r="G21" s="11"/>
      <c r="H21" s="11"/>
      <c r="I21" s="11"/>
      <c r="J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3:47" ht="12.75">
      <c r="C22" s="11"/>
      <c r="D22" s="11"/>
      <c r="E22" s="11"/>
      <c r="F22" s="11"/>
      <c r="G22" s="11"/>
      <c r="H22" s="11"/>
      <c r="I22" s="11"/>
      <c r="J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3:47" ht="12.75">
      <c r="C23" s="11"/>
      <c r="D23" s="11"/>
      <c r="E23" s="11"/>
      <c r="F23" s="11"/>
      <c r="G23" s="11"/>
      <c r="H23" s="11"/>
      <c r="I23" s="11"/>
      <c r="J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3:47" ht="12.75">
      <c r="C24" s="11"/>
      <c r="D24" s="11"/>
      <c r="E24" s="11"/>
      <c r="F24" s="11"/>
      <c r="G24" s="11"/>
      <c r="H24" s="11"/>
      <c r="I24" s="11"/>
      <c r="J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3:47" ht="12.75">
      <c r="C25" s="11"/>
      <c r="D25" s="11"/>
      <c r="E25" s="11"/>
      <c r="F25" s="11"/>
      <c r="G25" s="11"/>
      <c r="H25" s="11"/>
      <c r="I25" s="11"/>
      <c r="J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3:47" ht="12.75">
      <c r="C26" s="11"/>
      <c r="D26" s="11"/>
      <c r="E26" s="11"/>
      <c r="F26" s="11"/>
      <c r="G26" s="11"/>
      <c r="H26" s="11"/>
      <c r="I26" s="11"/>
      <c r="J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3:47" ht="12.75">
      <c r="C27" s="11"/>
      <c r="D27" s="11"/>
      <c r="E27" s="11"/>
      <c r="F27" s="11"/>
      <c r="G27" s="11"/>
      <c r="H27" s="11"/>
      <c r="I27" s="11"/>
      <c r="J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3:47" ht="12.75">
      <c r="C28" s="11"/>
      <c r="D28" s="11"/>
      <c r="E28" s="11"/>
      <c r="F28" s="11"/>
      <c r="G28" s="11"/>
      <c r="H28" s="11"/>
      <c r="I28" s="11"/>
      <c r="J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3:47" ht="12.75">
      <c r="C29" s="11"/>
      <c r="D29" s="11"/>
      <c r="E29" s="11"/>
      <c r="F29" s="11"/>
      <c r="G29" s="11"/>
      <c r="H29" s="11"/>
      <c r="I29" s="11"/>
      <c r="J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3:47" ht="12.75">
      <c r="C30" s="11"/>
      <c r="D30" s="11"/>
      <c r="E30" s="11"/>
      <c r="F30" s="11"/>
      <c r="G30" s="11"/>
      <c r="H30" s="11"/>
      <c r="I30" s="11"/>
      <c r="J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3:47" ht="12.75">
      <c r="C31" s="11"/>
      <c r="D31" s="11"/>
      <c r="E31" s="11"/>
      <c r="F31" s="11"/>
      <c r="G31" s="11"/>
      <c r="H31" s="11"/>
      <c r="I31" s="11"/>
      <c r="J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3:47" ht="12.75">
      <c r="C32" s="11"/>
      <c r="D32" s="11"/>
      <c r="E32" s="11"/>
      <c r="F32" s="11"/>
      <c r="G32" s="11"/>
      <c r="H32" s="11"/>
      <c r="I32" s="11"/>
      <c r="J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3:47" ht="12.75">
      <c r="C33" s="11"/>
      <c r="D33" s="11"/>
      <c r="E33" s="11"/>
      <c r="F33" s="11"/>
      <c r="G33" s="11"/>
      <c r="H33" s="11"/>
      <c r="I33" s="12"/>
      <c r="J33" s="12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3:47" ht="12.75">
      <c r="C34" s="11"/>
      <c r="D34" s="11"/>
      <c r="E34" s="11"/>
      <c r="F34" s="11"/>
      <c r="G34" s="11"/>
      <c r="H34" s="11"/>
      <c r="I34" s="11"/>
      <c r="J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3:47" ht="12.75">
      <c r="C35" s="11"/>
      <c r="D35" s="11"/>
      <c r="E35" s="11"/>
      <c r="F35" s="11"/>
      <c r="G35" s="11"/>
      <c r="H35" s="11"/>
      <c r="I35" s="12"/>
      <c r="J35" s="1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3:47" ht="12.75">
      <c r="C36" s="11"/>
      <c r="D36" s="11"/>
      <c r="E36" s="11"/>
      <c r="F36" s="11"/>
      <c r="G36" s="11"/>
      <c r="H36" s="11"/>
      <c r="I36" s="11"/>
      <c r="J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3:47" ht="12.75">
      <c r="C37" s="11"/>
      <c r="D37" s="11"/>
      <c r="E37" s="11"/>
      <c r="F37" s="11"/>
      <c r="G37" s="11"/>
      <c r="H37" s="11"/>
      <c r="I37" s="11"/>
      <c r="J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3:47" ht="12.75">
      <c r="C38" s="11"/>
      <c r="D38" s="11"/>
      <c r="E38" s="11"/>
      <c r="F38" s="11"/>
      <c r="G38" s="11"/>
      <c r="H38" s="11"/>
      <c r="I38" s="11"/>
      <c r="J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3:47" ht="12.75">
      <c r="C39" s="11"/>
      <c r="D39" s="11"/>
      <c r="E39" s="11"/>
      <c r="F39" s="11"/>
      <c r="G39" s="11"/>
      <c r="H39" s="11"/>
      <c r="I39" s="11"/>
      <c r="J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3:47" ht="12.75">
      <c r="C40" s="11"/>
      <c r="D40" s="11"/>
      <c r="E40" s="11"/>
      <c r="F40" s="11"/>
      <c r="G40" s="11"/>
      <c r="H40" s="11"/>
      <c r="I40" s="11"/>
      <c r="J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3:47" ht="12.75">
      <c r="C41" s="11"/>
      <c r="D41" s="11"/>
      <c r="E41" s="11"/>
      <c r="F41" s="11"/>
      <c r="G41" s="11"/>
      <c r="H41" s="11"/>
      <c r="I41" s="11"/>
      <c r="J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3:47" ht="12.75">
      <c r="C42" s="11"/>
      <c r="D42" s="11"/>
      <c r="E42" s="11"/>
      <c r="F42" s="11"/>
      <c r="G42" s="11"/>
      <c r="H42" s="11"/>
      <c r="I42" s="11"/>
      <c r="J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3:47" ht="12.75">
      <c r="C43" s="11"/>
      <c r="D43" s="11"/>
      <c r="E43" s="11"/>
      <c r="F43" s="11"/>
      <c r="G43" s="11"/>
      <c r="H43" s="11"/>
      <c r="I43" s="11"/>
      <c r="J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3:47" ht="12.75">
      <c r="C44" s="11"/>
      <c r="D44" s="11"/>
      <c r="E44" s="11"/>
      <c r="F44" s="11"/>
      <c r="G44" s="11"/>
      <c r="H44" s="11"/>
      <c r="I44" s="11"/>
      <c r="J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3:47" ht="12.75">
      <c r="C45" s="11"/>
      <c r="D45" s="11"/>
      <c r="E45" s="11"/>
      <c r="F45" s="11"/>
      <c r="G45" s="11"/>
      <c r="H45" s="11"/>
      <c r="I45" s="11"/>
      <c r="J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3:47" ht="12.75">
      <c r="C46" s="11"/>
      <c r="D46" s="11"/>
      <c r="E46" s="11"/>
      <c r="F46" s="11"/>
      <c r="G46" s="11"/>
      <c r="H46" s="11"/>
      <c r="I46" s="11"/>
      <c r="J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3:47" ht="12.75">
      <c r="C47" s="11"/>
      <c r="D47" s="11"/>
      <c r="E47" s="11"/>
      <c r="F47" s="11"/>
      <c r="G47" s="11"/>
      <c r="H47" s="11"/>
      <c r="I47" s="11"/>
      <c r="J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3:47" ht="12.75">
      <c r="C48" s="11"/>
      <c r="D48" s="11"/>
      <c r="E48" s="11"/>
      <c r="F48" s="11"/>
      <c r="G48" s="11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3:47" ht="12.75"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3:47" ht="12.75">
      <c r="C50" s="11"/>
      <c r="D50" s="11"/>
      <c r="E50" s="11"/>
      <c r="F50" s="11"/>
      <c r="G50" s="11"/>
      <c r="H50" s="11"/>
      <c r="I50" s="11"/>
      <c r="J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3:47" ht="12.75">
      <c r="C51" s="11"/>
      <c r="D51" s="11"/>
      <c r="E51" s="11"/>
      <c r="F51" s="11"/>
      <c r="G51" s="11"/>
      <c r="H51" s="11"/>
      <c r="I51" s="11"/>
      <c r="J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3:47" ht="12.75">
      <c r="C52" s="11"/>
      <c r="D52" s="11"/>
      <c r="E52" s="11"/>
      <c r="F52" s="11"/>
      <c r="G52" s="11"/>
      <c r="H52" s="11"/>
      <c r="I52" s="11"/>
      <c r="J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3:47" ht="12.75">
      <c r="C53" s="11"/>
      <c r="D53" s="11"/>
      <c r="E53" s="11"/>
      <c r="F53" s="11"/>
      <c r="G53" s="11"/>
      <c r="H53" s="11"/>
      <c r="I53" s="11"/>
      <c r="J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3:47" ht="12.75">
      <c r="C54" s="11"/>
      <c r="D54" s="11"/>
      <c r="E54" s="11"/>
      <c r="F54" s="11"/>
      <c r="G54" s="11"/>
      <c r="H54" s="11"/>
      <c r="I54" s="11"/>
      <c r="J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3:47" ht="12.75">
      <c r="C55" s="11"/>
      <c r="D55" s="11"/>
      <c r="E55" s="11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3:47" ht="12.75">
      <c r="C56" s="11"/>
      <c r="D56" s="11"/>
      <c r="E56" s="11"/>
      <c r="F56" s="11"/>
      <c r="G56" s="11"/>
      <c r="H56" s="11"/>
      <c r="I56" s="11"/>
      <c r="J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3:47" ht="12.75">
      <c r="C57" s="11"/>
      <c r="D57" s="11"/>
      <c r="E57" s="11"/>
      <c r="F57" s="11"/>
      <c r="G57" s="11"/>
      <c r="H57" s="11"/>
      <c r="I57" s="11"/>
      <c r="J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3:47" ht="12.75">
      <c r="C58" s="11"/>
      <c r="D58" s="11"/>
      <c r="E58" s="11"/>
      <c r="F58" s="11"/>
      <c r="G58" s="11"/>
      <c r="H58" s="11"/>
      <c r="I58" s="11"/>
      <c r="J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2.75">
      <c r="C59" s="11"/>
      <c r="D59" s="11"/>
      <c r="E59" s="11"/>
      <c r="F59" s="11"/>
      <c r="G59" s="11"/>
      <c r="H59" s="11"/>
      <c r="I59" s="11"/>
      <c r="J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3:47" ht="12.75">
      <c r="C60" s="11"/>
      <c r="D60" s="11"/>
      <c r="E60" s="11"/>
      <c r="F60" s="11"/>
      <c r="G60" s="11"/>
      <c r="H60" s="11"/>
      <c r="I60" s="11"/>
      <c r="J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3:47" ht="12.75">
      <c r="C61" s="11"/>
      <c r="D61" s="11"/>
      <c r="E61" s="11"/>
      <c r="F61" s="11"/>
      <c r="G61" s="11"/>
      <c r="H61" s="11"/>
      <c r="I61" s="11"/>
      <c r="J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3:47" ht="12.75">
      <c r="C62" s="11"/>
      <c r="D62" s="11"/>
      <c r="E62" s="11"/>
      <c r="F62" s="11"/>
      <c r="G62" s="11"/>
      <c r="H62" s="11"/>
      <c r="I62" s="11"/>
      <c r="J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3:47" ht="12.75">
      <c r="C63" s="11"/>
      <c r="D63" s="11"/>
      <c r="E63" s="11"/>
      <c r="F63" s="11"/>
      <c r="G63" s="11"/>
      <c r="H63" s="11"/>
      <c r="I63" s="11"/>
      <c r="J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3:47" ht="12.75">
      <c r="C64" s="11"/>
      <c r="D64" s="11"/>
      <c r="E64" s="11"/>
      <c r="F64" s="11"/>
      <c r="G64" s="11"/>
      <c r="H64" s="11"/>
      <c r="I64" s="11"/>
      <c r="J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3:47" ht="12.75">
      <c r="C65" s="11"/>
      <c r="D65" s="11"/>
      <c r="E65" s="11"/>
      <c r="F65" s="11"/>
      <c r="G65" s="11"/>
      <c r="H65" s="11"/>
      <c r="I65" s="11"/>
      <c r="J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3:47" ht="12.75">
      <c r="C66" s="11"/>
      <c r="D66" s="11"/>
      <c r="E66" s="11"/>
      <c r="F66" s="11"/>
      <c r="G66" s="11"/>
      <c r="H66" s="11"/>
      <c r="I66" s="11"/>
      <c r="J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3:47" ht="12.75">
      <c r="C67" s="11"/>
      <c r="D67" s="11"/>
      <c r="E67" s="11"/>
      <c r="F67" s="11"/>
      <c r="G67" s="11"/>
      <c r="H67" s="11"/>
      <c r="I67" s="11"/>
      <c r="J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3:47" ht="12.75">
      <c r="C68" s="11"/>
      <c r="D68" s="11"/>
      <c r="E68" s="11"/>
      <c r="F68" s="11"/>
      <c r="G68" s="11"/>
      <c r="H68" s="11"/>
      <c r="I68" s="11"/>
      <c r="J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3:47" ht="12.75">
      <c r="C69" s="11"/>
      <c r="D69" s="11"/>
      <c r="E69" s="11"/>
      <c r="F69" s="11"/>
      <c r="G69" s="11"/>
      <c r="H69" s="11"/>
      <c r="I69" s="11"/>
      <c r="J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3:47" ht="12.75">
      <c r="C70" s="11"/>
      <c r="D70" s="11"/>
      <c r="E70" s="11"/>
      <c r="F70" s="11"/>
      <c r="G70" s="11"/>
      <c r="H70" s="11"/>
      <c r="I70" s="11"/>
      <c r="J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3:47" ht="12.75">
      <c r="C71" s="11"/>
      <c r="D71" s="11"/>
      <c r="E71" s="11"/>
      <c r="F71" s="11"/>
      <c r="G71" s="11"/>
      <c r="H71" s="11"/>
      <c r="I71" s="11"/>
      <c r="J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3:47" ht="12.75">
      <c r="C72" s="11"/>
      <c r="D72" s="11"/>
      <c r="E72" s="11"/>
      <c r="F72" s="11"/>
      <c r="G72" s="11"/>
      <c r="H72" s="11"/>
      <c r="I72" s="11"/>
      <c r="J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3:47" ht="12.75">
      <c r="C73" s="11"/>
      <c r="D73" s="11"/>
      <c r="E73" s="11"/>
      <c r="F73" s="11"/>
      <c r="G73" s="11"/>
      <c r="H73" s="11"/>
      <c r="I73" s="11"/>
      <c r="J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3:47" ht="12.75">
      <c r="C74" s="11"/>
      <c r="D74" s="11"/>
      <c r="E74" s="11"/>
      <c r="F74" s="11"/>
      <c r="G74" s="11"/>
      <c r="H74" s="11"/>
      <c r="I74" s="11"/>
      <c r="J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3:47" ht="12.75">
      <c r="C75" s="11"/>
      <c r="D75" s="11"/>
      <c r="E75" s="11"/>
      <c r="F75" s="11"/>
      <c r="G75" s="11"/>
      <c r="H75" s="11"/>
      <c r="I75" s="11"/>
      <c r="J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3:47" ht="12.75">
      <c r="C76" s="11"/>
      <c r="D76" s="11"/>
      <c r="E76" s="11"/>
      <c r="F76" s="11"/>
      <c r="G76" s="11"/>
      <c r="H76" s="11"/>
      <c r="I76" s="11"/>
      <c r="J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3:47" ht="12.75">
      <c r="C77" s="11"/>
      <c r="D77" s="11"/>
      <c r="E77" s="11"/>
      <c r="F77" s="11"/>
      <c r="G77" s="11"/>
      <c r="H77" s="11"/>
      <c r="I77" s="11"/>
      <c r="J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3:47" ht="12.75">
      <c r="C78" s="11"/>
      <c r="D78" s="11"/>
      <c r="E78" s="11"/>
      <c r="F78" s="11"/>
      <c r="G78" s="11"/>
      <c r="H78" s="11"/>
      <c r="I78" s="11"/>
      <c r="J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3:47" ht="12.75">
      <c r="C79" s="11"/>
      <c r="D79" s="11"/>
      <c r="E79" s="11"/>
      <c r="F79" s="11"/>
      <c r="G79" s="11"/>
      <c r="H79" s="11"/>
      <c r="I79" s="11"/>
      <c r="J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3:47" ht="12.75">
      <c r="C80" s="11"/>
      <c r="D80" s="11"/>
      <c r="E80" s="11"/>
      <c r="F80" s="11"/>
      <c r="G80" s="11"/>
      <c r="H80" s="11"/>
      <c r="I80" s="11"/>
      <c r="J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3:47" ht="12.75">
      <c r="C81" s="11"/>
      <c r="D81" s="11"/>
      <c r="E81" s="11"/>
      <c r="F81" s="11"/>
      <c r="G81" s="11"/>
      <c r="H81" s="11"/>
      <c r="I81" s="11"/>
      <c r="J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3:47" ht="12.75">
      <c r="C82" s="11"/>
      <c r="D82" s="11"/>
      <c r="E82" s="11"/>
      <c r="F82" s="11"/>
      <c r="G82" s="11"/>
      <c r="H82" s="11"/>
      <c r="I82" s="11"/>
      <c r="J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3:47" ht="12.75">
      <c r="C83" s="11"/>
      <c r="D83" s="11"/>
      <c r="E83" s="11"/>
      <c r="F83" s="11"/>
      <c r="G83" s="11"/>
      <c r="H83" s="11"/>
      <c r="I83" s="11"/>
      <c r="J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3:43" ht="12.75">
      <c r="C84" s="11"/>
      <c r="D84" s="11"/>
      <c r="E84" s="11"/>
      <c r="F84" s="11"/>
      <c r="G84" s="11"/>
      <c r="H84" s="11"/>
      <c r="I84" s="11"/>
      <c r="J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</row>
    <row r="85" spans="3:43" ht="12.75">
      <c r="C85" s="11"/>
      <c r="D85" s="11"/>
      <c r="E85" s="11"/>
      <c r="F85" s="11"/>
      <c r="G85" s="11"/>
      <c r="H85" s="11"/>
      <c r="I85" s="11"/>
      <c r="J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</row>
    <row r="86" spans="3:43" ht="12.75">
      <c r="C86" s="11"/>
      <c r="D86" s="11"/>
      <c r="E86" s="11"/>
      <c r="F86" s="11"/>
      <c r="G86" s="11"/>
      <c r="H86" s="11"/>
      <c r="I86" s="11"/>
      <c r="J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2:43" ht="12.75"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2:43" ht="12.75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</row>
  </sheetData>
  <sheetProtection/>
  <printOptions horizontalCentered="1"/>
  <pageMargins left="0.7874015748031497" right="0.7874015748031497" top="0" bottom="0" header="0" footer="0"/>
  <pageSetup horizontalDpi="300" verticalDpi="300" orientation="portrait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15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140625" style="0" customWidth="1"/>
    <col min="2" max="2" width="20.140625" style="0" customWidth="1"/>
    <col min="3" max="3" width="12.00390625" style="0" customWidth="1"/>
    <col min="4" max="4" width="13.421875" style="0" customWidth="1"/>
    <col min="5" max="5" width="12.7109375" style="0" customWidth="1"/>
    <col min="6" max="6" width="9.140625" style="0" customWidth="1"/>
    <col min="7" max="7" width="12.57421875" style="0" customWidth="1"/>
    <col min="8" max="14" width="9.140625" style="0" customWidth="1"/>
    <col min="15" max="15" width="19.00390625" style="0" customWidth="1"/>
  </cols>
  <sheetData>
    <row r="4" spans="3:5" ht="12.75">
      <c r="C4" s="16">
        <f>SUM(C7:C8)</f>
        <v>19792349</v>
      </c>
      <c r="D4" s="16">
        <f>SUM(D7:D8)</f>
        <v>11234866</v>
      </c>
      <c r="E4" s="16">
        <f>+C4-D4</f>
        <v>8557483</v>
      </c>
    </row>
    <row r="7" spans="2:7" ht="14.25">
      <c r="B7" t="s">
        <v>11</v>
      </c>
      <c r="C7" s="17">
        <v>14116848</v>
      </c>
      <c r="D7" s="17">
        <v>3695019</v>
      </c>
      <c r="E7" s="17">
        <f>+C7-D7</f>
        <v>10421829</v>
      </c>
      <c r="F7" s="18">
        <v>1864346</v>
      </c>
      <c r="G7" s="17">
        <f>+E7-F7</f>
        <v>8557483</v>
      </c>
    </row>
    <row r="8" spans="2:7" ht="14.25">
      <c r="B8" t="s">
        <v>13</v>
      </c>
      <c r="C8" s="17">
        <v>5675501</v>
      </c>
      <c r="D8" s="17">
        <v>7539847</v>
      </c>
      <c r="E8" s="17">
        <f aca="true" t="shared" si="0" ref="E8:E20">+C8-D8</f>
        <v>-1864346</v>
      </c>
      <c r="F8" s="18"/>
      <c r="G8" s="18">
        <v>0</v>
      </c>
    </row>
    <row r="9" spans="2:7" ht="14.25">
      <c r="B9" t="s">
        <v>34</v>
      </c>
      <c r="C9" s="17">
        <v>100436</v>
      </c>
      <c r="D9" s="17">
        <v>134699</v>
      </c>
      <c r="E9" s="17">
        <f t="shared" si="0"/>
        <v>-34263</v>
      </c>
      <c r="F9" s="18"/>
      <c r="G9" s="18"/>
    </row>
    <row r="10" spans="2:7" ht="14.25">
      <c r="B10" t="s">
        <v>35</v>
      </c>
      <c r="C10" s="17">
        <v>351050</v>
      </c>
      <c r="D10" s="17">
        <v>0</v>
      </c>
      <c r="E10" s="17">
        <f t="shared" si="0"/>
        <v>351050</v>
      </c>
      <c r="F10" s="18">
        <v>-151456</v>
      </c>
      <c r="G10" s="17">
        <f>+E10+F10</f>
        <v>199594</v>
      </c>
    </row>
    <row r="11" spans="2:7" ht="14.25">
      <c r="B11" t="s">
        <v>32</v>
      </c>
      <c r="C11" s="17">
        <v>1636250</v>
      </c>
      <c r="D11" s="17">
        <v>311505</v>
      </c>
      <c r="E11" s="17">
        <f t="shared" si="0"/>
        <v>1324745</v>
      </c>
      <c r="F11" s="18"/>
      <c r="G11" s="17">
        <f>+E11+F11</f>
        <v>1324745</v>
      </c>
    </row>
    <row r="12" spans="2:7" ht="14.25">
      <c r="B12" t="s">
        <v>36</v>
      </c>
      <c r="C12" s="17">
        <v>307734</v>
      </c>
      <c r="D12" s="17">
        <v>87800</v>
      </c>
      <c r="E12" s="17">
        <f t="shared" si="0"/>
        <v>219934</v>
      </c>
      <c r="F12" s="18"/>
      <c r="G12" s="17">
        <f>+E12+F12</f>
        <v>219934</v>
      </c>
    </row>
    <row r="13" spans="2:7" ht="14.25">
      <c r="B13" t="s">
        <v>31</v>
      </c>
      <c r="C13" s="17">
        <v>887625</v>
      </c>
      <c r="D13" s="17">
        <v>0</v>
      </c>
      <c r="E13" s="17">
        <f t="shared" si="0"/>
        <v>887625</v>
      </c>
      <c r="F13" s="18"/>
      <c r="G13" s="17">
        <f>+E13+F13</f>
        <v>887625</v>
      </c>
    </row>
    <row r="14" spans="2:7" ht="14.25">
      <c r="B14" t="s">
        <v>37</v>
      </c>
      <c r="C14" s="17">
        <v>326418</v>
      </c>
      <c r="D14" s="17">
        <v>614418</v>
      </c>
      <c r="E14" s="17">
        <f t="shared" si="0"/>
        <v>-288000</v>
      </c>
      <c r="F14" s="18"/>
      <c r="G14" s="18"/>
    </row>
    <row r="15" spans="2:7" ht="14.25">
      <c r="B15" t="s">
        <v>38</v>
      </c>
      <c r="C15" s="17">
        <v>2990687</v>
      </c>
      <c r="D15" s="17">
        <v>585907</v>
      </c>
      <c r="E15" s="17">
        <f t="shared" si="0"/>
        <v>2404780</v>
      </c>
      <c r="F15" s="18">
        <f>34263+288000</f>
        <v>322263</v>
      </c>
      <c r="G15" s="17">
        <f>+E15-F15</f>
        <v>2082517</v>
      </c>
    </row>
    <row r="16" spans="2:7" ht="14.25">
      <c r="B16" t="s">
        <v>39</v>
      </c>
      <c r="C16" s="17">
        <v>610618</v>
      </c>
      <c r="D16" s="17">
        <f>311505+35642</f>
        <v>347147</v>
      </c>
      <c r="E16" s="17">
        <f t="shared" si="0"/>
        <v>263471</v>
      </c>
      <c r="F16" s="18"/>
      <c r="G16" s="17">
        <f>+E16+F16</f>
        <v>263471</v>
      </c>
    </row>
    <row r="17" spans="2:7" ht="14.25">
      <c r="B17" t="s">
        <v>40</v>
      </c>
      <c r="C17" s="17">
        <v>1102046</v>
      </c>
      <c r="D17" s="17">
        <f>30638+803920</f>
        <v>834558</v>
      </c>
      <c r="E17" s="17">
        <f t="shared" si="0"/>
        <v>267488</v>
      </c>
      <c r="F17" s="18"/>
      <c r="G17" s="17">
        <f>+E17+F17</f>
        <v>267488</v>
      </c>
    </row>
    <row r="18" spans="2:7" ht="14.25">
      <c r="B18" t="s">
        <v>33</v>
      </c>
      <c r="C18" s="17">
        <v>675685</v>
      </c>
      <c r="D18" s="17">
        <v>827141</v>
      </c>
      <c r="E18" s="17">
        <f t="shared" si="0"/>
        <v>-151456</v>
      </c>
      <c r="F18" s="18"/>
      <c r="G18" s="18"/>
    </row>
    <row r="19" spans="2:7" ht="14.25">
      <c r="B19" t="s">
        <v>41</v>
      </c>
      <c r="C19" s="17">
        <v>1191061</v>
      </c>
      <c r="D19" s="17">
        <v>0</v>
      </c>
      <c r="E19" s="17">
        <f t="shared" si="0"/>
        <v>1191061</v>
      </c>
      <c r="F19" s="18"/>
      <c r="G19" s="17">
        <f>+E19+F19</f>
        <v>1191061</v>
      </c>
    </row>
    <row r="20" spans="2:7" ht="14.25">
      <c r="B20" t="s">
        <v>12</v>
      </c>
      <c r="C20" s="17">
        <v>804192</v>
      </c>
      <c r="D20" s="17">
        <v>0</v>
      </c>
      <c r="E20" s="17">
        <f t="shared" si="0"/>
        <v>804192</v>
      </c>
      <c r="F20" s="18"/>
      <c r="G20" s="17">
        <f>+E20+F20</f>
        <v>804192</v>
      </c>
    </row>
    <row r="21" spans="2:7" ht="14.25">
      <c r="B21" t="s">
        <v>10</v>
      </c>
      <c r="C21" s="17"/>
      <c r="D21" s="17"/>
      <c r="E21" s="17"/>
      <c r="F21" s="18"/>
      <c r="G21" s="17"/>
    </row>
    <row r="22" spans="2:7" ht="14.25">
      <c r="B22" t="s">
        <v>6</v>
      </c>
      <c r="C22" s="17">
        <f>SUM(C7:C21)</f>
        <v>30776151</v>
      </c>
      <c r="D22" s="17">
        <f>SUM(D7:D21)</f>
        <v>14978041</v>
      </c>
      <c r="E22" s="17">
        <f>SUM(E7:E21)</f>
        <v>15798110</v>
      </c>
      <c r="F22" s="18"/>
      <c r="G22" s="17">
        <f>SUM(G7:G21)</f>
        <v>15798110</v>
      </c>
    </row>
    <row r="23" spans="3:7" ht="14.25">
      <c r="C23" s="18"/>
      <c r="D23" s="18"/>
      <c r="E23" s="18"/>
      <c r="F23" s="18"/>
      <c r="G23" s="18">
        <v>15798110</v>
      </c>
    </row>
    <row r="24" spans="3:7" ht="14.25">
      <c r="C24" s="18"/>
      <c r="D24" s="18"/>
      <c r="E24" s="18"/>
      <c r="F24" s="18"/>
      <c r="G24" s="17">
        <f>+G22-G23</f>
        <v>0</v>
      </c>
    </row>
    <row r="53" ht="12.75">
      <c r="O53" s="5"/>
    </row>
    <row r="153" ht="12.75">
      <c r="O153" s="4"/>
    </row>
    <row r="155" ht="12.75">
      <c r="O155" s="4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1:I29"/>
  <sheetViews>
    <sheetView zoomScalePageLayoutView="0" workbookViewId="0" topLeftCell="A1">
      <selection activeCell="A1" sqref="A1:J30"/>
    </sheetView>
  </sheetViews>
  <sheetFormatPr defaultColWidth="11.421875" defaultRowHeight="12.75"/>
  <cols>
    <col min="2" max="2" width="5.7109375" style="0" customWidth="1"/>
    <col min="3" max="3" width="16.7109375" style="0" customWidth="1"/>
    <col min="4" max="4" width="10.7109375" style="0" customWidth="1"/>
    <col min="5" max="5" width="11.28125" style="0" customWidth="1"/>
    <col min="6" max="6" width="15.00390625" style="0" customWidth="1"/>
    <col min="7" max="7" width="32.421875" style="0" customWidth="1"/>
    <col min="8" max="8" width="14.57421875" style="0" customWidth="1"/>
    <col min="9" max="9" width="13.28125" style="0" customWidth="1"/>
    <col min="10" max="10" width="1.2851562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39.75" customHeight="1"/>
    <row r="10" ht="31.5" customHeight="1" thickBot="1"/>
    <row r="11" spans="2:9" ht="37.5" customHeight="1" thickBot="1">
      <c r="B11" s="21" t="s">
        <v>51</v>
      </c>
      <c r="C11" s="27" t="s">
        <v>42</v>
      </c>
      <c r="D11" s="22" t="s">
        <v>43</v>
      </c>
      <c r="E11" s="22" t="s">
        <v>0</v>
      </c>
      <c r="F11" s="22" t="s">
        <v>44</v>
      </c>
      <c r="G11" s="22" t="s">
        <v>45</v>
      </c>
      <c r="H11" s="22" t="s">
        <v>46</v>
      </c>
      <c r="I11" s="23" t="s">
        <v>47</v>
      </c>
    </row>
    <row r="12" spans="2:9" ht="19.5" customHeight="1">
      <c r="B12" s="51">
        <v>1</v>
      </c>
      <c r="C12" s="28" t="s">
        <v>49</v>
      </c>
      <c r="D12" s="26" t="s">
        <v>48</v>
      </c>
      <c r="E12" s="24" t="s">
        <v>50</v>
      </c>
      <c r="F12" s="52">
        <v>1150502</v>
      </c>
      <c r="G12" s="24" t="s">
        <v>57</v>
      </c>
      <c r="H12" s="53">
        <v>-685726</v>
      </c>
      <c r="I12" s="54">
        <v>-685726</v>
      </c>
    </row>
    <row r="13" spans="2:9" ht="19.5" customHeight="1">
      <c r="B13" s="40"/>
      <c r="C13" s="29"/>
      <c r="D13" s="19"/>
      <c r="E13" s="19"/>
      <c r="F13" s="46">
        <v>1150702</v>
      </c>
      <c r="G13" s="19" t="s">
        <v>52</v>
      </c>
      <c r="H13" s="35">
        <v>257496</v>
      </c>
      <c r="I13" s="36">
        <v>257496</v>
      </c>
    </row>
    <row r="14" spans="2:9" ht="19.5" customHeight="1" thickBot="1">
      <c r="B14" s="41"/>
      <c r="C14" s="30"/>
      <c r="D14" s="25"/>
      <c r="E14" s="25"/>
      <c r="F14" s="55">
        <v>1150899999</v>
      </c>
      <c r="G14" s="25" t="s">
        <v>53</v>
      </c>
      <c r="H14" s="37">
        <v>428230</v>
      </c>
      <c r="I14" s="38">
        <v>428230</v>
      </c>
    </row>
    <row r="15" spans="2:9" ht="19.5" customHeight="1">
      <c r="B15" s="39">
        <v>2</v>
      </c>
      <c r="C15" s="31" t="s">
        <v>49</v>
      </c>
      <c r="D15" s="32" t="s">
        <v>54</v>
      </c>
      <c r="E15" s="20" t="s">
        <v>55</v>
      </c>
      <c r="F15" s="45">
        <v>1150801002</v>
      </c>
      <c r="G15" s="20" t="s">
        <v>56</v>
      </c>
      <c r="H15" s="33">
        <v>-59511</v>
      </c>
      <c r="I15" s="34">
        <v>-59511</v>
      </c>
    </row>
    <row r="16" spans="2:9" ht="19.5" customHeight="1" thickBot="1">
      <c r="B16" s="41"/>
      <c r="C16" s="30"/>
      <c r="D16" s="25"/>
      <c r="E16" s="25"/>
      <c r="F16" s="55">
        <v>1150502</v>
      </c>
      <c r="G16" s="25" t="s">
        <v>57</v>
      </c>
      <c r="H16" s="37">
        <v>59511</v>
      </c>
      <c r="I16" s="38">
        <v>59511</v>
      </c>
    </row>
    <row r="17" spans="2:9" ht="19.5" customHeight="1">
      <c r="B17" s="39">
        <v>3</v>
      </c>
      <c r="C17" s="31" t="s">
        <v>49</v>
      </c>
      <c r="D17" s="32" t="s">
        <v>58</v>
      </c>
      <c r="E17" s="20" t="s">
        <v>59</v>
      </c>
      <c r="F17" s="45">
        <v>1150899999</v>
      </c>
      <c r="G17" s="20" t="s">
        <v>53</v>
      </c>
      <c r="H17" s="33">
        <v>-87080</v>
      </c>
      <c r="I17" s="34">
        <v>-87080</v>
      </c>
    </row>
    <row r="18" spans="2:9" ht="19.5" customHeight="1" thickBot="1">
      <c r="B18" s="41"/>
      <c r="C18" s="30"/>
      <c r="D18" s="25"/>
      <c r="E18" s="25"/>
      <c r="F18" s="55">
        <v>1150702</v>
      </c>
      <c r="G18" s="25" t="s">
        <v>52</v>
      </c>
      <c r="H18" s="37">
        <v>87080</v>
      </c>
      <c r="I18" s="38">
        <v>87080</v>
      </c>
    </row>
    <row r="19" spans="2:9" ht="19.5" customHeight="1">
      <c r="B19" s="39">
        <v>4</v>
      </c>
      <c r="C19" s="31" t="s">
        <v>49</v>
      </c>
      <c r="D19" s="32" t="s">
        <v>60</v>
      </c>
      <c r="E19" s="20" t="s">
        <v>29</v>
      </c>
      <c r="F19" s="45">
        <v>1150801002</v>
      </c>
      <c r="G19" s="20" t="s">
        <v>56</v>
      </c>
      <c r="H19" s="33">
        <v>-19974</v>
      </c>
      <c r="I19" s="34">
        <v>-19974</v>
      </c>
    </row>
    <row r="20" spans="2:9" ht="19.5" customHeight="1">
      <c r="B20" s="40"/>
      <c r="C20" s="29"/>
      <c r="D20" s="19"/>
      <c r="E20" s="19"/>
      <c r="F20" s="46">
        <v>1150502</v>
      </c>
      <c r="G20" s="19" t="s">
        <v>57</v>
      </c>
      <c r="H20" s="35">
        <v>19974</v>
      </c>
      <c r="I20" s="36">
        <v>19974</v>
      </c>
    </row>
    <row r="21" spans="2:9" ht="19.5" customHeight="1">
      <c r="B21" s="40"/>
      <c r="C21" s="29"/>
      <c r="D21" s="19"/>
      <c r="E21" s="19"/>
      <c r="F21" s="46">
        <v>1150899999</v>
      </c>
      <c r="G21" s="19" t="s">
        <v>53</v>
      </c>
      <c r="H21" s="35">
        <v>-567048</v>
      </c>
      <c r="I21" s="36">
        <v>-567048</v>
      </c>
    </row>
    <row r="22" spans="2:9" ht="19.5" customHeight="1" thickBot="1">
      <c r="B22" s="41"/>
      <c r="C22" s="30"/>
      <c r="D22" s="25"/>
      <c r="E22" s="25"/>
      <c r="F22" s="55">
        <v>1150702</v>
      </c>
      <c r="G22" s="25" t="s">
        <v>52</v>
      </c>
      <c r="H22" s="37">
        <v>567048</v>
      </c>
      <c r="I22" s="38">
        <v>567048</v>
      </c>
    </row>
    <row r="23" spans="2:9" ht="19.5" customHeight="1">
      <c r="B23" s="39">
        <v>5</v>
      </c>
      <c r="C23" s="31" t="s">
        <v>49</v>
      </c>
      <c r="D23" s="32" t="s">
        <v>64</v>
      </c>
      <c r="E23" s="20" t="s">
        <v>30</v>
      </c>
      <c r="F23" s="45">
        <v>1150503101</v>
      </c>
      <c r="G23" s="20" t="s">
        <v>65</v>
      </c>
      <c r="H23" s="33">
        <v>-32236504</v>
      </c>
      <c r="I23" s="34">
        <v>-32236504</v>
      </c>
    </row>
    <row r="24" spans="2:9" ht="19.5" customHeight="1" thickBot="1">
      <c r="B24" s="41"/>
      <c r="C24" s="30"/>
      <c r="D24" s="25"/>
      <c r="E24" s="25"/>
      <c r="F24" s="56" t="s">
        <v>66</v>
      </c>
      <c r="G24" s="25" t="s">
        <v>67</v>
      </c>
      <c r="H24" s="37">
        <v>32236504</v>
      </c>
      <c r="I24" s="38">
        <v>32236504</v>
      </c>
    </row>
    <row r="25" spans="2:9" ht="19.5" customHeight="1">
      <c r="B25" s="39">
        <v>6</v>
      </c>
      <c r="C25" s="31" t="s">
        <v>49</v>
      </c>
      <c r="D25" s="32" t="s">
        <v>61</v>
      </c>
      <c r="E25" s="20" t="s">
        <v>62</v>
      </c>
      <c r="F25" s="45">
        <v>1150801002</v>
      </c>
      <c r="G25" s="20" t="s">
        <v>56</v>
      </c>
      <c r="H25" s="33">
        <v>-131304</v>
      </c>
      <c r="I25" s="34">
        <v>-131304</v>
      </c>
    </row>
    <row r="26" spans="2:9" ht="19.5" customHeight="1" thickBot="1">
      <c r="B26" s="41"/>
      <c r="C26" s="30"/>
      <c r="D26" s="25"/>
      <c r="E26" s="25"/>
      <c r="F26" s="55">
        <v>1150702</v>
      </c>
      <c r="G26" s="25" t="s">
        <v>52</v>
      </c>
      <c r="H26" s="37">
        <v>131304</v>
      </c>
      <c r="I26" s="38">
        <v>131304</v>
      </c>
    </row>
    <row r="27" spans="2:9" ht="19.5" customHeight="1">
      <c r="B27" s="39">
        <v>7</v>
      </c>
      <c r="C27" s="31" t="s">
        <v>49</v>
      </c>
      <c r="D27" s="32" t="s">
        <v>61</v>
      </c>
      <c r="E27" s="20" t="s">
        <v>62</v>
      </c>
      <c r="F27" s="45">
        <v>1150801002</v>
      </c>
      <c r="G27" s="20" t="s">
        <v>56</v>
      </c>
      <c r="H27" s="33">
        <v>-43860</v>
      </c>
      <c r="I27" s="34">
        <v>-43860</v>
      </c>
    </row>
    <row r="28" spans="2:9" ht="19.5" customHeight="1" thickBot="1">
      <c r="B28" s="40"/>
      <c r="C28" s="29"/>
      <c r="D28" s="19"/>
      <c r="E28" s="19"/>
      <c r="F28" s="46">
        <v>1150702</v>
      </c>
      <c r="G28" s="19" t="s">
        <v>52</v>
      </c>
      <c r="H28" s="35">
        <v>43860</v>
      </c>
      <c r="I28" s="36">
        <v>43860</v>
      </c>
    </row>
    <row r="29" spans="2:9" ht="19.5" customHeight="1" thickBot="1">
      <c r="B29" s="42"/>
      <c r="C29" s="43"/>
      <c r="D29" s="44"/>
      <c r="E29" s="44"/>
      <c r="F29" s="47"/>
      <c r="G29" s="48" t="s">
        <v>63</v>
      </c>
      <c r="H29" s="49">
        <f>SUM(H12:H28)</f>
        <v>0</v>
      </c>
      <c r="I29" s="50">
        <f>SUM(I12:I28)</f>
        <v>0</v>
      </c>
    </row>
    <row r="30" ht="19.5" customHeight="1"/>
  </sheetData>
  <sheetProtection/>
  <printOptions horizontalCentered="1" verticalCentered="1"/>
  <pageMargins left="0.7874015748031497" right="0.7874015748031497" top="0.984251968503937" bottom="0.984251968503937" header="0" footer="0"/>
  <pageSetup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83"/>
  <sheetViews>
    <sheetView zoomScalePageLayoutView="0" workbookViewId="0" topLeftCell="F1">
      <selection activeCell="O15" sqref="O15"/>
    </sheetView>
  </sheetViews>
  <sheetFormatPr defaultColWidth="9.140625" defaultRowHeight="12.75"/>
  <cols>
    <col min="1" max="1" width="9.140625" style="0" customWidth="1"/>
    <col min="2" max="2" width="17.28125" style="0" customWidth="1"/>
    <col min="3" max="3" width="11.7109375" style="0" customWidth="1"/>
    <col min="4" max="4" width="12.00390625" style="0" customWidth="1"/>
    <col min="5" max="5" width="14.421875" style="0" customWidth="1"/>
    <col min="6" max="6" width="12.28125" style="0" customWidth="1"/>
    <col min="7" max="7" width="14.140625" style="0" customWidth="1"/>
    <col min="8" max="8" width="15.7109375" style="0" customWidth="1"/>
    <col min="9" max="9" width="14.8515625" style="0" customWidth="1"/>
    <col min="10" max="10" width="11.8515625" style="0" customWidth="1"/>
    <col min="11" max="11" width="10.8515625" style="0" customWidth="1"/>
    <col min="12" max="12" width="23.140625" style="0" customWidth="1"/>
    <col min="13" max="13" width="9.140625" style="0" customWidth="1"/>
    <col min="14" max="14" width="10.8515625" style="0" customWidth="1"/>
    <col min="15" max="15" width="17.28125" style="0" customWidth="1"/>
    <col min="16" max="16" width="11.7109375" style="0" customWidth="1"/>
    <col min="17" max="17" width="10.7109375" style="0" customWidth="1"/>
  </cols>
  <sheetData>
    <row r="2" spans="2:17" ht="12.75">
      <c r="B2" s="5" t="s">
        <v>15</v>
      </c>
      <c r="C2" s="5" t="s">
        <v>14</v>
      </c>
      <c r="D2" s="5" t="s">
        <v>16</v>
      </c>
      <c r="E2" s="5" t="s">
        <v>17</v>
      </c>
      <c r="F2" s="5" t="s">
        <v>18</v>
      </c>
      <c r="G2" s="5" t="s">
        <v>24</v>
      </c>
      <c r="H2" s="5" t="s">
        <v>19</v>
      </c>
      <c r="I2" s="5" t="s">
        <v>20</v>
      </c>
      <c r="J2" s="5" t="s">
        <v>21</v>
      </c>
      <c r="K2" s="10" t="s">
        <v>22</v>
      </c>
      <c r="L2" s="5" t="s">
        <v>23</v>
      </c>
      <c r="M2" s="5"/>
      <c r="N2" s="5" t="s">
        <v>25</v>
      </c>
      <c r="O2" s="5" t="s">
        <v>26</v>
      </c>
      <c r="P2" s="5" t="s">
        <v>27</v>
      </c>
      <c r="Q2" s="5" t="s">
        <v>28</v>
      </c>
    </row>
    <row r="3" spans="2:17" ht="15" customHeight="1">
      <c r="B3" s="7">
        <v>616420</v>
      </c>
      <c r="C3" s="4">
        <v>255814</v>
      </c>
      <c r="D3" s="4">
        <v>96604</v>
      </c>
      <c r="E3" s="4">
        <v>58000</v>
      </c>
      <c r="F3" s="4">
        <v>452200</v>
      </c>
      <c r="G3" s="4">
        <v>38900</v>
      </c>
      <c r="H3" s="9">
        <v>44750</v>
      </c>
      <c r="I3" s="9">
        <v>107100</v>
      </c>
      <c r="J3" s="9">
        <v>277710</v>
      </c>
      <c r="K3" s="9">
        <v>225600</v>
      </c>
      <c r="L3" s="9">
        <v>359618</v>
      </c>
      <c r="N3" s="9">
        <v>23158170</v>
      </c>
      <c r="O3" s="9">
        <v>48938</v>
      </c>
      <c r="P3" s="9">
        <v>22848</v>
      </c>
      <c r="Q3" s="9">
        <v>163209</v>
      </c>
    </row>
    <row r="4" spans="2:17" ht="12.75">
      <c r="B4" s="7">
        <v>171360</v>
      </c>
      <c r="C4" s="4">
        <v>566345</v>
      </c>
      <c r="D4" s="4">
        <v>553112</v>
      </c>
      <c r="E4" s="4">
        <v>113580</v>
      </c>
      <c r="F4" s="4">
        <v>1179766</v>
      </c>
      <c r="G4" s="4">
        <v>64040</v>
      </c>
      <c r="H4" s="9">
        <v>38550</v>
      </c>
      <c r="I4" s="9">
        <v>273462</v>
      </c>
      <c r="J4" s="9">
        <v>1040323</v>
      </c>
      <c r="K4" s="9">
        <v>145000</v>
      </c>
      <c r="L4" s="9">
        <v>182977</v>
      </c>
      <c r="Q4" s="4">
        <v>163209</v>
      </c>
    </row>
    <row r="5" spans="2:17" ht="12.75">
      <c r="B5" s="7">
        <v>83300</v>
      </c>
      <c r="C5" s="4">
        <v>585242</v>
      </c>
      <c r="D5" s="4">
        <v>330020</v>
      </c>
      <c r="E5" s="4">
        <v>105401</v>
      </c>
      <c r="F5" s="4">
        <v>53550</v>
      </c>
      <c r="G5" s="4">
        <v>59000</v>
      </c>
      <c r="H5" s="9">
        <v>38550</v>
      </c>
      <c r="I5" s="9">
        <v>47600</v>
      </c>
      <c r="J5" s="9">
        <v>78272</v>
      </c>
      <c r="K5" s="9">
        <v>145000</v>
      </c>
      <c r="L5" s="9">
        <v>77886</v>
      </c>
      <c r="Q5" s="4">
        <v>163209</v>
      </c>
    </row>
    <row r="6" spans="2:17" ht="15">
      <c r="B6" s="7">
        <v>285600</v>
      </c>
      <c r="C6" s="4">
        <v>61880</v>
      </c>
      <c r="D6" s="4">
        <v>112250</v>
      </c>
      <c r="E6" s="4">
        <v>260201</v>
      </c>
      <c r="F6" s="4">
        <v>71400</v>
      </c>
      <c r="G6" s="4">
        <v>116800</v>
      </c>
      <c r="H6" s="9">
        <v>39300</v>
      </c>
      <c r="I6" s="9">
        <v>107100</v>
      </c>
      <c r="J6" s="6">
        <f>SUM(J3:J5)</f>
        <v>1396305</v>
      </c>
      <c r="K6" s="9">
        <v>145000</v>
      </c>
      <c r="L6" s="9">
        <v>1279640</v>
      </c>
      <c r="Q6" s="6">
        <f>SUM(Q3:Q5)</f>
        <v>489627</v>
      </c>
    </row>
    <row r="7" spans="2:12" ht="12.75">
      <c r="B7" s="7">
        <v>476000</v>
      </c>
      <c r="C7" s="4">
        <v>866915</v>
      </c>
      <c r="D7" s="4">
        <v>19818</v>
      </c>
      <c r="E7" s="4">
        <v>248413</v>
      </c>
      <c r="F7" s="4">
        <v>640815</v>
      </c>
      <c r="G7" s="4">
        <v>67500</v>
      </c>
      <c r="H7" s="9">
        <v>44800</v>
      </c>
      <c r="I7" s="9">
        <v>108290</v>
      </c>
      <c r="K7" s="9">
        <v>145000</v>
      </c>
      <c r="L7" s="9">
        <v>64499</v>
      </c>
    </row>
    <row r="8" spans="2:12" ht="15">
      <c r="B8" s="7">
        <v>195243</v>
      </c>
      <c r="C8" s="4">
        <v>284874</v>
      </c>
      <c r="D8" s="4">
        <v>214557</v>
      </c>
      <c r="E8" s="4">
        <v>317920</v>
      </c>
      <c r="F8" s="4">
        <v>1142638</v>
      </c>
      <c r="G8" s="6">
        <f>SUM(G3:G7)</f>
        <v>346240</v>
      </c>
      <c r="H8" s="9">
        <v>39300</v>
      </c>
      <c r="I8" s="9">
        <v>109480</v>
      </c>
      <c r="K8" s="9">
        <v>145000</v>
      </c>
      <c r="L8" s="9">
        <v>465647</v>
      </c>
    </row>
    <row r="9" spans="2:12" ht="12.75">
      <c r="B9" s="7">
        <v>1380400</v>
      </c>
      <c r="C9" s="4">
        <v>92820</v>
      </c>
      <c r="D9" s="4">
        <v>35890</v>
      </c>
      <c r="E9" s="4">
        <v>78999</v>
      </c>
      <c r="F9" s="4">
        <v>164815</v>
      </c>
      <c r="H9" s="9">
        <v>45800</v>
      </c>
      <c r="I9" s="9">
        <v>109480</v>
      </c>
      <c r="K9" s="9">
        <v>290000</v>
      </c>
      <c r="L9" s="9">
        <v>283822</v>
      </c>
    </row>
    <row r="10" spans="2:12" ht="15">
      <c r="B10" s="7">
        <v>497444</v>
      </c>
      <c r="C10" s="4">
        <v>789446</v>
      </c>
      <c r="D10" s="4">
        <v>39508</v>
      </c>
      <c r="E10" s="4">
        <v>107413</v>
      </c>
      <c r="F10" s="4">
        <v>142800</v>
      </c>
      <c r="H10" s="9">
        <v>38550</v>
      </c>
      <c r="I10" s="6">
        <f>SUM(I3:I9)</f>
        <v>862512</v>
      </c>
      <c r="K10" s="9">
        <v>145000</v>
      </c>
      <c r="L10" s="9">
        <v>223023</v>
      </c>
    </row>
    <row r="11" spans="2:12" ht="12.75">
      <c r="B11" s="7">
        <v>442680</v>
      </c>
      <c r="C11" s="4">
        <v>738217</v>
      </c>
      <c r="D11" s="4">
        <v>335580</v>
      </c>
      <c r="E11" s="4">
        <v>467075</v>
      </c>
      <c r="F11" s="4">
        <v>246330</v>
      </c>
      <c r="H11" s="9">
        <v>48750</v>
      </c>
      <c r="K11" s="9">
        <v>145000</v>
      </c>
      <c r="L11" s="9">
        <v>156485</v>
      </c>
    </row>
    <row r="12" spans="2:12" ht="12.75">
      <c r="B12" s="7">
        <v>199920</v>
      </c>
      <c r="C12" s="4">
        <v>222963</v>
      </c>
      <c r="D12" s="4">
        <v>113453</v>
      </c>
      <c r="E12" s="4">
        <v>272379</v>
      </c>
      <c r="F12" s="4">
        <v>90380</v>
      </c>
      <c r="H12" s="9">
        <v>39300</v>
      </c>
      <c r="K12" s="9">
        <v>145000</v>
      </c>
      <c r="L12" s="9">
        <v>95000</v>
      </c>
    </row>
    <row r="13" spans="2:12" ht="15">
      <c r="B13" s="7">
        <v>565250</v>
      </c>
      <c r="C13" s="4">
        <v>88774</v>
      </c>
      <c r="D13" s="4">
        <v>349860</v>
      </c>
      <c r="E13" s="4">
        <v>253803</v>
      </c>
      <c r="F13" s="6">
        <f>SUM(F3:F12)</f>
        <v>4184694</v>
      </c>
      <c r="H13" s="9">
        <v>59600</v>
      </c>
      <c r="K13" s="9">
        <v>145000</v>
      </c>
      <c r="L13" s="9">
        <v>212219</v>
      </c>
    </row>
    <row r="14" spans="2:12" ht="12.75">
      <c r="B14" s="7">
        <v>1053150</v>
      </c>
      <c r="C14" s="4">
        <v>335516</v>
      </c>
      <c r="D14" s="4">
        <v>223125</v>
      </c>
      <c r="E14" s="4">
        <v>86594</v>
      </c>
      <c r="H14" s="9">
        <v>38550</v>
      </c>
      <c r="K14" s="9">
        <v>290000</v>
      </c>
      <c r="L14" s="9">
        <v>250000</v>
      </c>
    </row>
    <row r="15" spans="2:12" ht="15">
      <c r="B15" s="7">
        <v>885479</v>
      </c>
      <c r="C15" s="4">
        <v>155295</v>
      </c>
      <c r="D15" s="4">
        <v>58548</v>
      </c>
      <c r="E15" s="6">
        <f>SUM(E3:E14)</f>
        <v>2369778</v>
      </c>
      <c r="H15" s="9">
        <v>50250</v>
      </c>
      <c r="K15" s="9">
        <v>647501</v>
      </c>
      <c r="L15" s="6">
        <f>SUM(L3:L14)</f>
        <v>3650816</v>
      </c>
    </row>
    <row r="16" spans="2:11" ht="12.75">
      <c r="B16" s="7">
        <v>116025</v>
      </c>
      <c r="C16" s="4">
        <v>25704</v>
      </c>
      <c r="D16" s="4">
        <v>23919</v>
      </c>
      <c r="H16" s="9">
        <v>27200</v>
      </c>
      <c r="K16" s="9">
        <v>384061</v>
      </c>
    </row>
    <row r="17" spans="2:11" ht="15">
      <c r="B17" s="7">
        <v>930818</v>
      </c>
      <c r="C17" s="4">
        <v>275399</v>
      </c>
      <c r="D17" s="4">
        <v>314874</v>
      </c>
      <c r="H17" s="9">
        <v>40400</v>
      </c>
      <c r="K17" s="6">
        <f>SUM(K3:K16)</f>
        <v>3142162</v>
      </c>
    </row>
    <row r="18" spans="2:8" ht="15">
      <c r="B18" s="7">
        <v>77350</v>
      </c>
      <c r="C18" s="4">
        <v>468563</v>
      </c>
      <c r="D18" s="6">
        <f>SUM(D3:D17)</f>
        <v>2821118</v>
      </c>
      <c r="H18" s="9">
        <v>26450</v>
      </c>
    </row>
    <row r="19" spans="2:8" ht="12.75">
      <c r="B19" s="7">
        <v>83300</v>
      </c>
      <c r="C19" s="4">
        <v>124950</v>
      </c>
      <c r="H19" s="9">
        <v>45300</v>
      </c>
    </row>
    <row r="20" spans="2:8" ht="12.75">
      <c r="B20" s="7">
        <v>946050</v>
      </c>
      <c r="C20" s="4">
        <v>1147160</v>
      </c>
      <c r="H20" s="9">
        <v>39300</v>
      </c>
    </row>
    <row r="21" spans="2:8" ht="12.75">
      <c r="B21" s="7">
        <v>941766</v>
      </c>
      <c r="C21" s="4">
        <v>62475</v>
      </c>
      <c r="H21" s="9">
        <v>48700</v>
      </c>
    </row>
    <row r="22" spans="2:8" ht="12.75">
      <c r="B22" s="7">
        <v>588312</v>
      </c>
      <c r="C22" s="4">
        <v>351050</v>
      </c>
      <c r="H22" s="9">
        <v>30500</v>
      </c>
    </row>
    <row r="23" spans="2:8" ht="12.75">
      <c r="B23" s="7">
        <v>356762</v>
      </c>
      <c r="C23" s="4">
        <v>1076950</v>
      </c>
      <c r="H23" s="9">
        <v>40250</v>
      </c>
    </row>
    <row r="24" spans="2:8" ht="12.75">
      <c r="B24" s="7">
        <v>93058</v>
      </c>
      <c r="C24" s="4">
        <v>1190000</v>
      </c>
      <c r="H24" s="9">
        <v>53950</v>
      </c>
    </row>
    <row r="25" spans="2:8" ht="12.75">
      <c r="B25" s="7">
        <v>235620</v>
      </c>
      <c r="C25" s="4">
        <v>73780</v>
      </c>
      <c r="H25" s="9">
        <v>46900</v>
      </c>
    </row>
    <row r="26" spans="2:8" ht="12.75">
      <c r="B26" s="7">
        <v>565488</v>
      </c>
      <c r="C26" s="4">
        <v>45220</v>
      </c>
      <c r="H26" s="9">
        <v>40250</v>
      </c>
    </row>
    <row r="27" spans="2:8" ht="12.75">
      <c r="B27" s="7">
        <v>357000</v>
      </c>
      <c r="C27" s="4">
        <v>864083</v>
      </c>
      <c r="H27" s="9">
        <v>39650</v>
      </c>
    </row>
    <row r="28" spans="2:8" ht="12.75">
      <c r="B28" s="7">
        <v>714000</v>
      </c>
      <c r="C28" s="4">
        <v>42483</v>
      </c>
      <c r="H28" s="9">
        <v>46000</v>
      </c>
    </row>
    <row r="29" spans="2:8" ht="12.75">
      <c r="B29" s="7">
        <v>702100</v>
      </c>
      <c r="C29" s="4">
        <v>175644</v>
      </c>
      <c r="H29" s="9">
        <v>54900</v>
      </c>
    </row>
    <row r="30" spans="2:8" ht="12.75">
      <c r="B30" s="7">
        <v>999600</v>
      </c>
      <c r="C30" s="4">
        <v>98532</v>
      </c>
      <c r="H30" s="9">
        <v>26450</v>
      </c>
    </row>
    <row r="31" spans="2:8" ht="12.75">
      <c r="B31" s="7">
        <v>154700</v>
      </c>
      <c r="C31" s="4">
        <v>34424</v>
      </c>
      <c r="H31" s="9">
        <v>3750</v>
      </c>
    </row>
    <row r="32" spans="2:8" ht="12.75">
      <c r="B32" s="7">
        <v>428400</v>
      </c>
      <c r="C32" s="4">
        <v>85680</v>
      </c>
      <c r="H32" s="9">
        <v>40050</v>
      </c>
    </row>
    <row r="33" spans="2:8" ht="12.75">
      <c r="B33" s="7">
        <v>520030</v>
      </c>
      <c r="C33" s="4">
        <v>178500</v>
      </c>
      <c r="H33" s="9">
        <v>44300</v>
      </c>
    </row>
    <row r="34" spans="2:8" ht="12.75">
      <c r="B34" s="7">
        <v>232288</v>
      </c>
      <c r="C34" s="4">
        <v>25490</v>
      </c>
      <c r="H34" s="9">
        <v>27600</v>
      </c>
    </row>
    <row r="35" spans="2:8" ht="12.75">
      <c r="B35" s="7">
        <v>695434</v>
      </c>
      <c r="C35" s="4">
        <v>495040</v>
      </c>
      <c r="H35" s="9">
        <v>39300</v>
      </c>
    </row>
    <row r="36" spans="2:8" ht="12.75">
      <c r="B36" s="7">
        <v>366996</v>
      </c>
      <c r="C36" s="4">
        <v>45220</v>
      </c>
      <c r="H36" s="9">
        <v>4550</v>
      </c>
    </row>
    <row r="37" spans="2:8" ht="12.75">
      <c r="B37" s="7">
        <v>874650</v>
      </c>
      <c r="C37" s="4">
        <v>33820</v>
      </c>
      <c r="H37" s="9">
        <v>28000</v>
      </c>
    </row>
    <row r="38" spans="2:8" ht="12.75">
      <c r="B38" s="7">
        <v>380800</v>
      </c>
      <c r="C38" s="4">
        <v>104125</v>
      </c>
      <c r="H38" s="9">
        <v>52700</v>
      </c>
    </row>
    <row r="39" spans="2:8" ht="15">
      <c r="B39" s="7">
        <v>514080</v>
      </c>
      <c r="C39" s="4">
        <v>263585</v>
      </c>
      <c r="H39" s="6">
        <f>SUM(H3:H38)</f>
        <v>1412500</v>
      </c>
    </row>
    <row r="40" spans="2:3" ht="12.75">
      <c r="B40" s="7">
        <v>392700</v>
      </c>
      <c r="C40" s="4">
        <v>239190</v>
      </c>
    </row>
    <row r="41" spans="2:3" ht="12.75">
      <c r="B41" s="7">
        <v>119000</v>
      </c>
      <c r="C41" s="4">
        <v>70829</v>
      </c>
    </row>
    <row r="42" spans="2:3" ht="12.75">
      <c r="B42" s="7">
        <v>1059386</v>
      </c>
      <c r="C42" s="4">
        <v>111384</v>
      </c>
    </row>
    <row r="43" spans="2:3" ht="12.75">
      <c r="B43" s="7">
        <v>339150</v>
      </c>
      <c r="C43" s="4">
        <v>74375</v>
      </c>
    </row>
    <row r="44" spans="2:3" ht="12.75">
      <c r="B44" s="7">
        <v>108290</v>
      </c>
      <c r="C44" s="4">
        <v>1486310</v>
      </c>
    </row>
    <row r="45" spans="2:3" ht="12.75">
      <c r="B45" s="7">
        <v>303450</v>
      </c>
      <c r="C45" s="4">
        <v>438396</v>
      </c>
    </row>
    <row r="46" spans="2:3" ht="12.75">
      <c r="B46" s="7">
        <v>713286</v>
      </c>
      <c r="C46" s="4">
        <v>186754</v>
      </c>
    </row>
    <row r="47" spans="2:3" ht="12.75">
      <c r="B47" s="7">
        <v>275961</v>
      </c>
      <c r="C47" s="4">
        <v>77053</v>
      </c>
    </row>
    <row r="48" spans="2:3" ht="12.75">
      <c r="B48" s="7">
        <v>569296</v>
      </c>
      <c r="C48" s="4">
        <v>89250</v>
      </c>
    </row>
    <row r="49" spans="2:3" ht="12.75">
      <c r="B49" s="7">
        <v>218960</v>
      </c>
      <c r="C49" s="4">
        <v>348789</v>
      </c>
    </row>
    <row r="50" spans="2:3" ht="12.75">
      <c r="B50" s="7">
        <v>567630</v>
      </c>
      <c r="C50" s="4">
        <v>83300</v>
      </c>
    </row>
    <row r="51" spans="2:3" ht="12.75">
      <c r="B51" s="7">
        <v>653608</v>
      </c>
      <c r="C51" s="4">
        <v>166600</v>
      </c>
    </row>
    <row r="52" spans="2:3" ht="12.75">
      <c r="B52" s="7">
        <v>142800</v>
      </c>
      <c r="C52" s="4">
        <v>40460</v>
      </c>
    </row>
    <row r="53" spans="2:3" ht="12.75">
      <c r="B53" s="7">
        <v>108290</v>
      </c>
      <c r="C53" s="4">
        <v>548590</v>
      </c>
    </row>
    <row r="54" spans="2:3" ht="12.75">
      <c r="B54" s="7">
        <v>107100</v>
      </c>
      <c r="C54" s="4">
        <v>178500</v>
      </c>
    </row>
    <row r="55" spans="2:3" ht="12.75">
      <c r="B55" s="7">
        <v>452498</v>
      </c>
      <c r="C55" s="4">
        <v>966280</v>
      </c>
    </row>
    <row r="56" spans="2:3" ht="15">
      <c r="B56" s="7">
        <v>453390</v>
      </c>
      <c r="C56" s="6">
        <f>SUM(C3:C55)</f>
        <v>17438038</v>
      </c>
    </row>
    <row r="57" ht="12.75">
      <c r="B57" s="7">
        <v>915300</v>
      </c>
    </row>
    <row r="58" ht="12.75">
      <c r="B58" s="7">
        <v>210928</v>
      </c>
    </row>
    <row r="59" ht="12.75">
      <c r="B59" s="7">
        <v>404195</v>
      </c>
    </row>
    <row r="60" ht="12.75">
      <c r="B60" s="7">
        <v>103530</v>
      </c>
    </row>
    <row r="61" ht="12.75">
      <c r="B61" s="7">
        <v>589883</v>
      </c>
    </row>
    <row r="62" ht="12.75">
      <c r="B62" s="7">
        <v>309400</v>
      </c>
    </row>
    <row r="63" ht="12.75">
      <c r="B63" s="7">
        <v>380800</v>
      </c>
    </row>
    <row r="64" ht="12.75">
      <c r="B64" s="7">
        <v>185640</v>
      </c>
    </row>
    <row r="65" ht="12.75">
      <c r="B65" s="7">
        <v>427686</v>
      </c>
    </row>
    <row r="66" ht="12.75">
      <c r="B66" s="7">
        <v>35700</v>
      </c>
    </row>
    <row r="67" ht="12.75">
      <c r="B67" s="7">
        <v>80920</v>
      </c>
    </row>
    <row r="68" ht="12.75">
      <c r="B68" s="7">
        <v>35700</v>
      </c>
    </row>
    <row r="69" ht="12.75">
      <c r="B69" s="7">
        <v>239190</v>
      </c>
    </row>
    <row r="70" ht="12.75">
      <c r="B70" s="7">
        <v>791945</v>
      </c>
    </row>
    <row r="71" ht="12.75">
      <c r="B71" s="7">
        <v>71400</v>
      </c>
    </row>
    <row r="72" ht="12.75">
      <c r="B72" s="7">
        <v>166005</v>
      </c>
    </row>
    <row r="73" ht="12.75">
      <c r="B73" s="7">
        <v>408765</v>
      </c>
    </row>
    <row r="74" ht="12.75">
      <c r="B74" s="7">
        <v>178500</v>
      </c>
    </row>
    <row r="75" ht="12.75">
      <c r="B75" s="7">
        <v>99960</v>
      </c>
    </row>
    <row r="76" ht="12.75">
      <c r="B76" s="7">
        <v>328511</v>
      </c>
    </row>
    <row r="77" ht="12.75">
      <c r="B77" s="7">
        <v>120190</v>
      </c>
    </row>
    <row r="78" ht="12.75">
      <c r="B78" s="7">
        <v>82824</v>
      </c>
    </row>
    <row r="79" ht="12.75">
      <c r="B79" s="7">
        <v>118405</v>
      </c>
    </row>
    <row r="80" ht="12.75">
      <c r="B80" s="7">
        <v>100436</v>
      </c>
    </row>
    <row r="81" ht="12.75">
      <c r="B81" s="7">
        <v>107100</v>
      </c>
    </row>
    <row r="82" ht="12.75">
      <c r="B82" s="7">
        <v>107100</v>
      </c>
    </row>
    <row r="83" ht="15">
      <c r="B83" s="8">
        <f>SUM(B3:B82)</f>
        <v>31911681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rmendez</cp:lastModifiedBy>
  <cp:lastPrinted>2013-04-10T15:45:36Z</cp:lastPrinted>
  <dcterms:created xsi:type="dcterms:W3CDTF">1996-11-27T10:00:04Z</dcterms:created>
  <dcterms:modified xsi:type="dcterms:W3CDTF">2013-04-10T15:48:32Z</dcterms:modified>
  <cp:category/>
  <cp:version/>
  <cp:contentType/>
  <cp:contentStatus/>
</cp:coreProperties>
</file>